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C:\Users\Kristina Markelyte\Desktop\"/>
    </mc:Choice>
  </mc:AlternateContent>
  <xr:revisionPtr revIDLastSave="0" documentId="8_{1879D2B2-7412-4680-8E76-6A535964D3C2}" xr6:coauthVersionLast="47" xr6:coauthVersionMax="47" xr10:uidLastSave="{00000000-0000-0000-0000-000000000000}"/>
  <bookViews>
    <workbookView xWindow="22932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" i="1" l="1"/>
  <c r="Q4" i="1"/>
  <c r="Q3" i="1"/>
  <c r="P15" i="1"/>
  <c r="B11" i="1"/>
  <c r="E9" i="1"/>
  <c r="E3" i="1"/>
  <c r="I10" i="1"/>
  <c r="I7" i="1"/>
  <c r="C7" i="1"/>
  <c r="P5" i="1"/>
  <c r="O5" i="1"/>
  <c r="O6" i="1" s="1"/>
  <c r="O7" i="1" s="1"/>
  <c r="N5" i="1"/>
  <c r="N6" i="1" s="1"/>
  <c r="O4" i="1"/>
  <c r="N4" i="1"/>
  <c r="P3" i="1"/>
  <c r="P4" i="1" s="1"/>
  <c r="K9" i="1"/>
  <c r="J8" i="1"/>
  <c r="I5" i="1"/>
  <c r="H5" i="1"/>
  <c r="H6" i="1" s="1"/>
  <c r="I4" i="1"/>
  <c r="I6" i="1" s="1"/>
  <c r="H4" i="1"/>
  <c r="J3" i="1"/>
  <c r="J4" i="1" s="1"/>
  <c r="D3" i="1"/>
  <c r="N20" i="1"/>
  <c r="O17" i="1" s="1"/>
  <c r="C5" i="1"/>
  <c r="C4" i="1"/>
  <c r="B5" i="1"/>
  <c r="B4" i="1"/>
  <c r="B6" i="1" s="1"/>
  <c r="Q5" i="1" l="1"/>
  <c r="P6" i="1"/>
  <c r="P8" i="1" s="1"/>
  <c r="J5" i="1"/>
  <c r="K5" i="1"/>
  <c r="J6" i="1"/>
  <c r="D5" i="1"/>
  <c r="E5" i="1" s="1"/>
  <c r="E4" i="1"/>
  <c r="O18" i="1"/>
  <c r="O19" i="1"/>
  <c r="D4" i="1"/>
  <c r="D6" i="1" s="1"/>
  <c r="D8" i="1" s="1"/>
  <c r="C6" i="1"/>
  <c r="Q6" i="1" l="1"/>
  <c r="Q9" i="1" s="1"/>
  <c r="O10" i="1" s="1"/>
  <c r="K4" i="1"/>
  <c r="K6" i="1"/>
  <c r="E6" i="1"/>
  <c r="C10" i="1" s="1"/>
  <c r="O20" i="1"/>
  <c r="N11" i="1" l="1"/>
  <c r="P19" i="1"/>
  <c r="H11" i="1"/>
  <c r="P18" i="1"/>
  <c r="P20" i="1" l="1"/>
  <c r="P17" i="1"/>
</calcChain>
</file>

<file path=xl/sharedStrings.xml><?xml version="1.0" encoding="utf-8"?>
<sst xmlns="http://schemas.openxmlformats.org/spreadsheetml/2006/main" count="50" uniqueCount="28">
  <si>
    <t>1 VYKDOMASIS RAŠTAS</t>
  </si>
  <si>
    <t>VISO</t>
  </si>
  <si>
    <t>Proc.</t>
  </si>
  <si>
    <t>Išskirstymas</t>
  </si>
  <si>
    <t>Suma</t>
  </si>
  <si>
    <t>Vykd. raštų suma</t>
  </si>
  <si>
    <t>ALIMENTAI (1 eilė)</t>
  </si>
  <si>
    <t>1 VYKD. RAŠTAS</t>
  </si>
  <si>
    <t>2 VYKD. RAŠTAS</t>
  </si>
  <si>
    <t>3 VYKD. RAŠTAS</t>
  </si>
  <si>
    <t>VISO (vykd.raštų)</t>
  </si>
  <si>
    <t>Išmokėjimui prieš vykd. raštus</t>
  </si>
  <si>
    <t>GPM (20 %)</t>
  </si>
  <si>
    <t>SODRA (19,5 %)</t>
  </si>
  <si>
    <t>Išmokėtina suma darbuotojui</t>
  </si>
  <si>
    <t>30 % iki MMA</t>
  </si>
  <si>
    <t>Priskaitytas DU</t>
  </si>
  <si>
    <t>Likusi suma vykd. raštams (po 1 eilės)</t>
  </si>
  <si>
    <t>* įrašykite raudonai pažymėtas reikšmes</t>
  </si>
  <si>
    <t>iki MMA</t>
  </si>
  <si>
    <t>iki 2 MMA</t>
  </si>
  <si>
    <t>virš 2 MMA</t>
  </si>
  <si>
    <t>10 % iki MMA</t>
  </si>
  <si>
    <t>30 % tarp 1-2 MMA</t>
  </si>
  <si>
    <t>50 % virš 2  MMA</t>
  </si>
  <si>
    <t>50 % tarp 1-2 MMA</t>
  </si>
  <si>
    <t>1 VYKDOMASIS RAŠTAS - ALIMENTAI (IŠLAIKYMAS)</t>
  </si>
  <si>
    <t>4 VYKDOMI RAŠTAI, IŠ KURIŲ VIENAS ALIMENTAI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</si>
</sst>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0" fillId="0" borderId="1" xfId="0" applyBorder="1"/>
    <xf numFmtId="2" fontId="0" fillId="0" borderId="1" xfId="0" applyNumberFormat="1" applyBorder="1"/>
    <xf numFmtId="2" fontId="0" fillId="2" borderId="1" xfId="0" applyNumberFormat="1" applyFill="1" applyBorder="1"/>
    <xf numFmtId="2" fontId="0" fillId="0" borderId="0" xfId="0" applyNumberFormat="1"/>
    <xf numFmtId="2" fontId="0" fillId="0" borderId="0" xfId="0" applyNumberFormat="1" applyAlignment="1">
      <alignment horizontal="center"/>
    </xf>
    <xf numFmtId="164" fontId="0" fillId="0" borderId="1" xfId="0" applyNumberFormat="1" applyBorder="1"/>
    <xf numFmtId="164" fontId="0" fillId="0" borderId="0" xfId="0" applyNumberFormat="1"/>
    <xf numFmtId="2" fontId="1" fillId="0" borderId="1" xfId="0" applyNumberFormat="1" applyFont="1" applyBorder="1"/>
    <xf numFmtId="2" fontId="0" fillId="3" borderId="1" xfId="0" applyNumberFormat="1" applyFill="1" applyBorder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1" fillId="0" borderId="0" xfId="0" applyNumberFormat="1" applyFon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1" xfId="0" applyNumberFormat="1" applyFont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6"/>
  <sheetViews>
    <sheetView tabSelected="1" zoomScaleNormal="100" workbookViewId="0">
      <selection activeCell="M1" sqref="M1:P1"/>
    </sheetView>
  </sheetViews>
  <sheetFormatPr defaultRowHeight="14.4" x14ac:dyDescent="0.3"/>
  <cols>
    <col min="1" max="1" width="25.21875" customWidth="1"/>
    <col min="2" max="2" width="7.44140625" bestFit="1" customWidth="1"/>
    <col min="4" max="5" width="10" customWidth="1"/>
    <col min="6" max="6" width="3.77734375" customWidth="1"/>
    <col min="7" max="7" width="25.109375" customWidth="1"/>
    <col min="8" max="8" width="7.44140625" bestFit="1" customWidth="1"/>
    <col min="9" max="9" width="10.21875" customWidth="1"/>
    <col min="10" max="10" width="9.88671875" bestFit="1" customWidth="1"/>
    <col min="11" max="11" width="9.88671875" customWidth="1"/>
    <col min="12" max="12" width="3.88671875" customWidth="1"/>
    <col min="13" max="13" width="25.5546875" bestFit="1" customWidth="1"/>
    <col min="14" max="14" width="15.44140625" customWidth="1"/>
    <col min="16" max="16" width="11.44140625" customWidth="1"/>
    <col min="17" max="17" width="10.109375" bestFit="1" customWidth="1"/>
  </cols>
  <sheetData>
    <row r="1" spans="1:17" x14ac:dyDescent="0.3">
      <c r="A1" s="16" t="s">
        <v>0</v>
      </c>
      <c r="B1" s="16"/>
      <c r="C1" s="16"/>
      <c r="D1" s="16"/>
      <c r="E1" s="11"/>
      <c r="G1" s="16" t="s">
        <v>26</v>
      </c>
      <c r="H1" s="16"/>
      <c r="I1" s="16"/>
      <c r="J1" s="16"/>
      <c r="K1" s="11"/>
      <c r="M1" s="16" t="s">
        <v>27</v>
      </c>
      <c r="N1" s="16"/>
      <c r="O1" s="16"/>
      <c r="P1" s="16"/>
    </row>
    <row r="2" spans="1:17" x14ac:dyDescent="0.3">
      <c r="C2" s="2" t="s">
        <v>19</v>
      </c>
      <c r="D2" s="2" t="s">
        <v>20</v>
      </c>
      <c r="E2" s="2" t="s">
        <v>21</v>
      </c>
      <c r="I2" s="2" t="s">
        <v>19</v>
      </c>
      <c r="J2" s="2" t="s">
        <v>20</v>
      </c>
      <c r="K2" s="2" t="s">
        <v>21</v>
      </c>
      <c r="O2" s="2" t="s">
        <v>19</v>
      </c>
      <c r="P2" s="2" t="s">
        <v>20</v>
      </c>
      <c r="Q2" s="2" t="s">
        <v>21</v>
      </c>
    </row>
    <row r="3" spans="1:17" x14ac:dyDescent="0.3">
      <c r="A3" s="2" t="s">
        <v>16</v>
      </c>
      <c r="B3" s="9">
        <v>3000</v>
      </c>
      <c r="C3" s="3">
        <v>924</v>
      </c>
      <c r="D3" s="3">
        <f>+C3</f>
        <v>924</v>
      </c>
      <c r="E3" s="3">
        <f>+B3-C3-D3</f>
        <v>1152</v>
      </c>
      <c r="F3" s="5"/>
      <c r="G3" s="2" t="s">
        <v>16</v>
      </c>
      <c r="H3" s="9">
        <v>3000</v>
      </c>
      <c r="I3" s="3">
        <v>924</v>
      </c>
      <c r="J3" s="3">
        <f>+I3</f>
        <v>924</v>
      </c>
      <c r="K3" s="3">
        <f>+H3-I3-J3</f>
        <v>1152</v>
      </c>
      <c r="M3" s="2" t="s">
        <v>16</v>
      </c>
      <c r="N3" s="9">
        <v>3000</v>
      </c>
      <c r="O3" s="3">
        <v>924</v>
      </c>
      <c r="P3" s="3">
        <f>+O3</f>
        <v>924</v>
      </c>
      <c r="Q3" s="3">
        <f>+N3-O3-P3</f>
        <v>1152</v>
      </c>
    </row>
    <row r="4" spans="1:17" x14ac:dyDescent="0.3">
      <c r="A4" s="2" t="s">
        <v>12</v>
      </c>
      <c r="B4" s="3">
        <f>B3*0.2</f>
        <v>600</v>
      </c>
      <c r="C4" s="3">
        <f t="shared" ref="C4:E4" si="0">C3*0.2</f>
        <v>184.8</v>
      </c>
      <c r="D4" s="3">
        <f t="shared" si="0"/>
        <v>184.8</v>
      </c>
      <c r="E4" s="3">
        <f t="shared" si="0"/>
        <v>230.4</v>
      </c>
      <c r="F4" s="5"/>
      <c r="G4" s="2" t="s">
        <v>12</v>
      </c>
      <c r="H4" s="3">
        <f>H3*0.2</f>
        <v>600</v>
      </c>
      <c r="I4" s="3">
        <f t="shared" ref="I4:K4" si="1">I3*0.2</f>
        <v>184.8</v>
      </c>
      <c r="J4" s="3">
        <f t="shared" si="1"/>
        <v>184.8</v>
      </c>
      <c r="K4" s="3">
        <f t="shared" si="1"/>
        <v>230.4</v>
      </c>
      <c r="M4" s="2" t="s">
        <v>12</v>
      </c>
      <c r="N4" s="3">
        <f>N3*0.2</f>
        <v>600</v>
      </c>
      <c r="O4" s="3">
        <f t="shared" ref="O4:P4" si="2">O3*0.2</f>
        <v>184.8</v>
      </c>
      <c r="P4" s="3">
        <f t="shared" si="2"/>
        <v>184.8</v>
      </c>
      <c r="Q4" s="3">
        <f>Q3*0.2</f>
        <v>230.4</v>
      </c>
    </row>
    <row r="5" spans="1:17" x14ac:dyDescent="0.3">
      <c r="A5" s="2" t="s">
        <v>13</v>
      </c>
      <c r="B5" s="3">
        <f>B3*0.195</f>
        <v>585</v>
      </c>
      <c r="C5" s="3">
        <f t="shared" ref="C5:D5" si="3">C3*0.195</f>
        <v>180.18</v>
      </c>
      <c r="D5" s="3">
        <f t="shared" si="3"/>
        <v>180.18</v>
      </c>
      <c r="E5" s="5">
        <f>+B5-C5-D5</f>
        <v>224.64</v>
      </c>
      <c r="F5" s="5"/>
      <c r="G5" s="2" t="s">
        <v>13</v>
      </c>
      <c r="H5" s="3">
        <f>H3*0.195</f>
        <v>585</v>
      </c>
      <c r="I5" s="3">
        <f t="shared" ref="I5:J5" si="4">I3*0.195</f>
        <v>180.18</v>
      </c>
      <c r="J5" s="3">
        <f t="shared" si="4"/>
        <v>180.18</v>
      </c>
      <c r="K5" s="5">
        <f>+H5-I5-J5</f>
        <v>224.64</v>
      </c>
      <c r="M5" s="2" t="s">
        <v>13</v>
      </c>
      <c r="N5" s="3">
        <f>N3*0.195</f>
        <v>585</v>
      </c>
      <c r="O5" s="3">
        <f t="shared" ref="O5:P5" si="5">O3*0.195</f>
        <v>180.18</v>
      </c>
      <c r="P5" s="3">
        <f t="shared" si="5"/>
        <v>180.18</v>
      </c>
      <c r="Q5" s="5">
        <f>+N5-O5-P5</f>
        <v>224.64</v>
      </c>
    </row>
    <row r="6" spans="1:17" x14ac:dyDescent="0.3">
      <c r="A6" s="2" t="s">
        <v>11</v>
      </c>
      <c r="B6" s="4">
        <f>B3-B4-B5</f>
        <v>1815</v>
      </c>
      <c r="C6" s="4">
        <f t="shared" ref="C6:E6" si="6">C3-C4-C5</f>
        <v>559.02</v>
      </c>
      <c r="D6" s="4">
        <f t="shared" si="6"/>
        <v>559.02</v>
      </c>
      <c r="E6" s="4">
        <f t="shared" si="6"/>
        <v>696.96</v>
      </c>
      <c r="F6" s="5"/>
      <c r="G6" s="2" t="s">
        <v>11</v>
      </c>
      <c r="H6" s="4">
        <f>H3-H4-H5</f>
        <v>1815</v>
      </c>
      <c r="I6" s="4">
        <f t="shared" ref="I6:K6" si="7">I3-I4-I5</f>
        <v>559.02</v>
      </c>
      <c r="J6" s="4">
        <f t="shared" si="7"/>
        <v>559.02</v>
      </c>
      <c r="K6" s="4">
        <f t="shared" si="7"/>
        <v>696.96</v>
      </c>
      <c r="M6" s="2" t="s">
        <v>11</v>
      </c>
      <c r="N6" s="4">
        <f>N3-N4-N5</f>
        <v>1815</v>
      </c>
      <c r="O6" s="4">
        <f t="shared" ref="O6:Q6" si="8">O3-O4-O5</f>
        <v>559.02</v>
      </c>
      <c r="P6" s="4">
        <f t="shared" si="8"/>
        <v>559.02</v>
      </c>
      <c r="Q6" s="4">
        <f t="shared" si="8"/>
        <v>696.96</v>
      </c>
    </row>
    <row r="7" spans="1:17" x14ac:dyDescent="0.3">
      <c r="A7" s="2" t="s">
        <v>22</v>
      </c>
      <c r="B7" s="3"/>
      <c r="C7" s="3">
        <f>C6*0.1</f>
        <v>55.902000000000001</v>
      </c>
      <c r="D7" s="3"/>
      <c r="E7" s="3"/>
      <c r="F7" s="5"/>
      <c r="G7" s="2" t="s">
        <v>15</v>
      </c>
      <c r="H7" s="3"/>
      <c r="I7" s="3">
        <f>I6*0.3</f>
        <v>167.70599999999999</v>
      </c>
      <c r="J7" s="3"/>
      <c r="K7" s="3"/>
      <c r="M7" s="2" t="s">
        <v>15</v>
      </c>
      <c r="N7" s="3"/>
      <c r="O7" s="3">
        <f>O6*0.3</f>
        <v>167.70599999999999</v>
      </c>
      <c r="P7" s="3"/>
      <c r="Q7" s="3"/>
    </row>
    <row r="8" spans="1:17" x14ac:dyDescent="0.3">
      <c r="A8" s="2" t="s">
        <v>23</v>
      </c>
      <c r="B8" s="3"/>
      <c r="C8" s="3"/>
      <c r="D8" s="3">
        <f>+D6*0.3</f>
        <v>167.70599999999999</v>
      </c>
      <c r="E8" s="3"/>
      <c r="F8" s="5"/>
      <c r="G8" s="2" t="s">
        <v>25</v>
      </c>
      <c r="H8" s="3"/>
      <c r="I8" s="3"/>
      <c r="J8" s="3">
        <f>+J6*0.5</f>
        <v>279.51</v>
      </c>
      <c r="K8" s="3"/>
      <c r="M8" s="2" t="s">
        <v>25</v>
      </c>
      <c r="N8" s="3"/>
      <c r="O8" s="3"/>
      <c r="P8" s="3">
        <f>+P6*0.5</f>
        <v>279.51</v>
      </c>
      <c r="Q8" s="3"/>
    </row>
    <row r="9" spans="1:17" x14ac:dyDescent="0.3">
      <c r="A9" s="2" t="s">
        <v>24</v>
      </c>
      <c r="B9" s="3"/>
      <c r="C9" s="3"/>
      <c r="D9" s="3"/>
      <c r="E9" s="3">
        <f>+E6*0.5</f>
        <v>348.48</v>
      </c>
      <c r="F9" s="5"/>
      <c r="G9" s="2" t="s">
        <v>24</v>
      </c>
      <c r="H9" s="3"/>
      <c r="I9" s="3"/>
      <c r="J9" s="3"/>
      <c r="K9" s="3">
        <f>+K6*0.5</f>
        <v>348.48</v>
      </c>
      <c r="M9" s="2" t="s">
        <v>24</v>
      </c>
      <c r="N9" s="3"/>
      <c r="O9" s="3"/>
      <c r="P9" s="3"/>
      <c r="Q9" s="3">
        <f>+Q6*0.5</f>
        <v>348.48</v>
      </c>
    </row>
    <row r="10" spans="1:17" x14ac:dyDescent="0.3">
      <c r="A10" s="14" t="s">
        <v>10</v>
      </c>
      <c r="B10" s="14"/>
      <c r="C10" s="19">
        <f>+C7+D8+E9</f>
        <v>572.08799999999997</v>
      </c>
      <c r="D10" s="19"/>
      <c r="E10" s="19"/>
      <c r="F10" s="6"/>
      <c r="G10" s="14" t="s">
        <v>10</v>
      </c>
      <c r="H10" s="14"/>
      <c r="I10" s="19">
        <f>+I7+J8+K9</f>
        <v>795.69600000000003</v>
      </c>
      <c r="J10" s="19"/>
      <c r="K10" s="19"/>
      <c r="M10" s="14" t="s">
        <v>10</v>
      </c>
      <c r="N10" s="14"/>
      <c r="O10" s="19">
        <f>+O7+P8+Q9</f>
        <v>795.69600000000003</v>
      </c>
      <c r="P10" s="19"/>
      <c r="Q10" s="19"/>
    </row>
    <row r="11" spans="1:17" x14ac:dyDescent="0.3">
      <c r="A11" s="1" t="s">
        <v>14</v>
      </c>
      <c r="B11" s="5">
        <f>B6-C10</f>
        <v>1242.912</v>
      </c>
      <c r="C11" s="6"/>
      <c r="D11" s="6"/>
      <c r="E11" s="6"/>
      <c r="F11" s="6"/>
      <c r="G11" s="1" t="s">
        <v>14</v>
      </c>
      <c r="H11" s="5">
        <f>H6-I10</f>
        <v>1019.304</v>
      </c>
      <c r="I11" s="6"/>
      <c r="J11" s="6"/>
      <c r="K11" s="6"/>
      <c r="M11" t="s">
        <v>14</v>
      </c>
      <c r="N11" s="5">
        <f>N6-O10</f>
        <v>1019.304</v>
      </c>
      <c r="O11" s="6"/>
      <c r="P11" s="6"/>
    </row>
    <row r="12" spans="1:17" ht="14.4" customHeight="1" x14ac:dyDescent="0.3">
      <c r="G12" s="5"/>
      <c r="H12" s="5"/>
      <c r="I12" s="6"/>
      <c r="J12" s="12"/>
      <c r="K12" s="6"/>
      <c r="O12" s="6"/>
      <c r="P12" s="6"/>
    </row>
    <row r="13" spans="1:17" x14ac:dyDescent="0.3">
      <c r="B13" s="1"/>
      <c r="J13" s="5"/>
    </row>
    <row r="14" spans="1:17" x14ac:dyDescent="0.3">
      <c r="H14" s="13"/>
      <c r="I14" s="8"/>
      <c r="J14" s="5"/>
      <c r="K14" s="5"/>
      <c r="M14" s="2" t="s">
        <v>6</v>
      </c>
      <c r="N14" s="18">
        <v>300</v>
      </c>
      <c r="O14" s="18"/>
      <c r="P14" s="18"/>
    </row>
    <row r="15" spans="1:17" x14ac:dyDescent="0.3">
      <c r="B15" s="5"/>
      <c r="C15" s="5"/>
      <c r="D15" s="5"/>
      <c r="E15" s="5"/>
      <c r="F15" s="5"/>
      <c r="H15" s="13"/>
      <c r="I15" s="8"/>
      <c r="J15" s="5"/>
      <c r="K15" s="5"/>
      <c r="M15" s="15" t="s">
        <v>17</v>
      </c>
      <c r="N15" s="15"/>
      <c r="O15" s="15"/>
      <c r="P15" s="10">
        <f>+O10-N14</f>
        <v>495.69600000000003</v>
      </c>
    </row>
    <row r="16" spans="1:17" x14ac:dyDescent="0.3">
      <c r="B16" s="5"/>
      <c r="C16" s="5"/>
      <c r="D16" s="5"/>
      <c r="E16" s="5"/>
      <c r="F16" s="5"/>
      <c r="H16" s="5"/>
      <c r="M16" s="2" t="s">
        <v>3</v>
      </c>
      <c r="N16" s="2" t="s">
        <v>5</v>
      </c>
      <c r="O16" s="2" t="s">
        <v>2</v>
      </c>
      <c r="P16" s="2" t="s">
        <v>4</v>
      </c>
    </row>
    <row r="17" spans="1:16" x14ac:dyDescent="0.3">
      <c r="B17" s="5"/>
      <c r="C17" s="5"/>
      <c r="D17" s="5"/>
      <c r="E17" s="5"/>
      <c r="F17" s="5"/>
      <c r="M17" s="2" t="s">
        <v>7</v>
      </c>
      <c r="N17" s="9">
        <v>7500</v>
      </c>
      <c r="O17" s="7">
        <f>N17*100/N20</f>
        <v>82.417582417582423</v>
      </c>
      <c r="P17" s="3">
        <f>P15*O17/100</f>
        <v>408.54065934065943</v>
      </c>
    </row>
    <row r="18" spans="1:16" x14ac:dyDescent="0.3">
      <c r="B18" s="5"/>
      <c r="C18" s="5"/>
      <c r="D18" s="5"/>
      <c r="E18" s="5"/>
      <c r="F18" s="5"/>
      <c r="M18" s="2" t="s">
        <v>8</v>
      </c>
      <c r="N18" s="9">
        <v>1100</v>
      </c>
      <c r="O18" s="7">
        <f>N18*100/N20</f>
        <v>12.087912087912088</v>
      </c>
      <c r="P18" s="3">
        <f>P15*O18/100</f>
        <v>59.919296703296702</v>
      </c>
    </row>
    <row r="19" spans="1:16" x14ac:dyDescent="0.3">
      <c r="B19" s="5"/>
      <c r="C19" s="5"/>
      <c r="D19" s="5"/>
      <c r="E19" s="5"/>
      <c r="F19" s="5"/>
      <c r="M19" s="2" t="s">
        <v>9</v>
      </c>
      <c r="N19" s="9">
        <v>500</v>
      </c>
      <c r="O19" s="7">
        <f>N19*100/N20</f>
        <v>5.4945054945054945</v>
      </c>
      <c r="P19" s="3">
        <f>P15*O19/100</f>
        <v>27.236043956043957</v>
      </c>
    </row>
    <row r="20" spans="1:16" x14ac:dyDescent="0.3">
      <c r="B20" s="5"/>
      <c r="C20" s="5"/>
      <c r="D20" s="5"/>
      <c r="E20" s="5"/>
      <c r="F20" s="5"/>
      <c r="M20" s="2" t="s">
        <v>1</v>
      </c>
      <c r="N20" s="3">
        <f>N18+N17+N19</f>
        <v>9100</v>
      </c>
      <c r="O20" s="7">
        <f>O18+O17+O19</f>
        <v>100</v>
      </c>
      <c r="P20" s="4">
        <f>P18+P17+P19</f>
        <v>495.69600000000008</v>
      </c>
    </row>
    <row r="21" spans="1:16" x14ac:dyDescent="0.3">
      <c r="B21" s="5"/>
      <c r="C21" s="17"/>
      <c r="D21" s="17"/>
      <c r="E21" s="6"/>
      <c r="F21" s="6"/>
    </row>
    <row r="22" spans="1:16" x14ac:dyDescent="0.3">
      <c r="A22" s="1" t="s">
        <v>18</v>
      </c>
      <c r="B22" s="5"/>
      <c r="C22" s="6"/>
      <c r="D22" s="6"/>
      <c r="E22" s="6"/>
      <c r="F22" s="6"/>
    </row>
    <row r="24" spans="1:16" x14ac:dyDescent="0.3">
      <c r="B24" s="5"/>
      <c r="C24" s="8"/>
      <c r="D24" s="5"/>
      <c r="E24" s="5"/>
      <c r="F24" s="5"/>
    </row>
    <row r="25" spans="1:16" x14ac:dyDescent="0.3">
      <c r="B25" s="5"/>
      <c r="C25" s="8"/>
      <c r="D25" s="5"/>
      <c r="E25" s="5"/>
      <c r="F25" s="5"/>
    </row>
    <row r="26" spans="1:16" x14ac:dyDescent="0.3">
      <c r="B26" s="5"/>
    </row>
  </sheetData>
  <mergeCells count="12">
    <mergeCell ref="C21:D21"/>
    <mergeCell ref="N14:P14"/>
    <mergeCell ref="M10:N10"/>
    <mergeCell ref="G10:H10"/>
    <mergeCell ref="C10:E10"/>
    <mergeCell ref="I10:K10"/>
    <mergeCell ref="O10:Q10"/>
    <mergeCell ref="A10:B10"/>
    <mergeCell ref="M15:O15"/>
    <mergeCell ref="M1:P1"/>
    <mergeCell ref="G1:J1"/>
    <mergeCell ref="A1:D1"/>
  </mergeCells>
  <phoneticPr fontId="3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Jolita Lukoševičienė</dc:creator>
  <cp:lastModifiedBy>Kristina Markelytė</cp:lastModifiedBy>
  <cp:lastPrinted>2023-01-26T16:40:12Z</cp:lastPrinted>
  <dcterms:created xsi:type="dcterms:W3CDTF">2015-06-05T18:17:20Z</dcterms:created>
  <dcterms:modified xsi:type="dcterms:W3CDTF">2024-07-16T07:35:58Z</dcterms:modified>
</cp:coreProperties>
</file>