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xr:revisionPtr revIDLastSave="0" documentId="13_ncr:1_{595C0A9E-C6A6-438B-957B-C8AF61C7DF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9" i="1" l="1"/>
  <c r="M16" i="1" s="1"/>
  <c r="M5" i="1"/>
  <c r="L5" i="1"/>
  <c r="M4" i="1"/>
  <c r="L4" i="1"/>
  <c r="N3" i="1"/>
  <c r="N4" i="1" s="1"/>
  <c r="I3" i="1"/>
  <c r="I4" i="1" s="1"/>
  <c r="D3" i="1"/>
  <c r="D5" i="1" s="1"/>
  <c r="G15" i="1"/>
  <c r="H14" i="1" s="1"/>
  <c r="H5" i="1"/>
  <c r="G5" i="1"/>
  <c r="H4" i="1"/>
  <c r="G4" i="1"/>
  <c r="C5" i="1"/>
  <c r="C4" i="1"/>
  <c r="B5" i="1"/>
  <c r="B4" i="1"/>
  <c r="M6" i="1" l="1"/>
  <c r="M7" i="1" s="1"/>
  <c r="L6" i="1"/>
  <c r="M17" i="1"/>
  <c r="M18" i="1"/>
  <c r="N5" i="1"/>
  <c r="N6" i="1" s="1"/>
  <c r="N8" i="1" s="1"/>
  <c r="I5" i="1"/>
  <c r="I6" i="1" s="1"/>
  <c r="I8" i="1" s="1"/>
  <c r="D4" i="1"/>
  <c r="D6" i="1" s="1"/>
  <c r="D8" i="1" s="1"/>
  <c r="G6" i="1"/>
  <c r="H6" i="1"/>
  <c r="H7" i="1" s="1"/>
  <c r="B6" i="1"/>
  <c r="H13" i="1"/>
  <c r="C6" i="1"/>
  <c r="C7" i="1" s="1"/>
  <c r="M9" i="1" l="1"/>
  <c r="N14" i="1" s="1"/>
  <c r="M19" i="1"/>
  <c r="H9" i="1"/>
  <c r="H15" i="1"/>
  <c r="C9" i="1"/>
  <c r="B10" i="1" s="1"/>
  <c r="I14" i="1" l="1"/>
  <c r="I15" i="1" s="1"/>
  <c r="I13" i="1"/>
  <c r="L10" i="1"/>
  <c r="N18" i="1"/>
  <c r="G10" i="1"/>
  <c r="N17" i="1"/>
  <c r="N16" i="1" l="1"/>
  <c r="N19" i="1" s="1"/>
</calcChain>
</file>

<file path=xl/sharedStrings.xml><?xml version="1.0" encoding="utf-8"?>
<sst xmlns="http://schemas.openxmlformats.org/spreadsheetml/2006/main" count="51" uniqueCount="26">
  <si>
    <t>MMA</t>
  </si>
  <si>
    <t>1 VYKDOMASIS RAŠTAS</t>
  </si>
  <si>
    <t>2 VYKDOMIEJI RAŠTAI</t>
  </si>
  <si>
    <t>VISO</t>
  </si>
  <si>
    <t>Proc.</t>
  </si>
  <si>
    <t>Išskirstymas</t>
  </si>
  <si>
    <t>Suma</t>
  </si>
  <si>
    <t>Vykd. raštų suma</t>
  </si>
  <si>
    <t>3 VYKDOMIEJI RAŠTAI+alimentai</t>
  </si>
  <si>
    <t>ALIMENTAI (1 eilė)</t>
  </si>
  <si>
    <t>1 VYKD. RAŠTAS</t>
  </si>
  <si>
    <t>2 VYKD. RAŠTAS</t>
  </si>
  <si>
    <t>3 VYKD. RAŠTAS</t>
  </si>
  <si>
    <t>VISO (vykd.raštų)</t>
  </si>
  <si>
    <t>Išmokėjimui prieš vykd. raštus</t>
  </si>
  <si>
    <t>GPM (20 %)</t>
  </si>
  <si>
    <t>SODRA (19,5 %)</t>
  </si>
  <si>
    <t>virš MMA</t>
  </si>
  <si>
    <t>Išmokėtina suma darbuotojui</t>
  </si>
  <si>
    <t>20 % iki MMA</t>
  </si>
  <si>
    <t>50 % iki MMA</t>
  </si>
  <si>
    <t>30 % iki MMA</t>
  </si>
  <si>
    <t>50 % virš MMA</t>
  </si>
  <si>
    <t>Priskaitytas DU</t>
  </si>
  <si>
    <t>Likusi suma vykd. raštams (po 1 eilės)</t>
  </si>
  <si>
    <t>* įrašykite raudonai pažymėtas reikšmes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</si>
</sst>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2" fontId="1" fillId="0" borderId="1" xfId="0" applyNumberFormat="1" applyFont="1" applyBorder="1"/>
    <xf numFmtId="2" fontId="0" fillId="3" borderId="1" xfId="0" applyNumberFormat="1" applyFill="1" applyBorder="1"/>
    <xf numFmtId="2" fontId="0" fillId="0" borderId="0" xfId="0" applyNumberFormat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Normal="100" workbookViewId="0">
      <selection activeCell="M18" sqref="M18"/>
    </sheetView>
  </sheetViews>
  <sheetFormatPr defaultRowHeight="14.4" x14ac:dyDescent="0.3"/>
  <cols>
    <col min="1" max="1" width="27.33203125" customWidth="1"/>
    <col min="2" max="2" width="7.44140625" bestFit="1" customWidth="1"/>
    <col min="4" max="4" width="10" customWidth="1"/>
    <col min="5" max="5" width="4.5546875" customWidth="1"/>
    <col min="6" max="6" width="26.5546875" customWidth="1"/>
    <col min="7" max="7" width="14.88671875" bestFit="1" customWidth="1"/>
    <col min="8" max="8" width="10.21875" customWidth="1"/>
    <col min="9" max="9" width="9.88671875" bestFit="1" customWidth="1"/>
    <col min="11" max="11" width="25.5546875" bestFit="1" customWidth="1"/>
    <col min="12" max="12" width="14.88671875" bestFit="1" customWidth="1"/>
    <col min="14" max="14" width="11.44140625" customWidth="1"/>
  </cols>
  <sheetData>
    <row r="1" spans="1:14" x14ac:dyDescent="0.3">
      <c r="A1" s="16" t="s">
        <v>1</v>
      </c>
      <c r="B1" s="16"/>
      <c r="C1" s="16"/>
      <c r="D1" s="16"/>
      <c r="F1" s="16" t="s">
        <v>2</v>
      </c>
      <c r="G1" s="16"/>
      <c r="H1" s="16"/>
      <c r="I1" s="16"/>
      <c r="K1" s="16" t="s">
        <v>8</v>
      </c>
      <c r="L1" s="16"/>
      <c r="M1" s="16"/>
      <c r="N1" s="16"/>
    </row>
    <row r="2" spans="1:14" x14ac:dyDescent="0.3">
      <c r="C2" s="2" t="s">
        <v>0</v>
      </c>
      <c r="D2" s="2" t="s">
        <v>17</v>
      </c>
      <c r="H2" s="2" t="s">
        <v>0</v>
      </c>
      <c r="I2" s="2" t="s">
        <v>17</v>
      </c>
      <c r="M2" s="2" t="s">
        <v>0</v>
      </c>
      <c r="N2" s="2" t="s">
        <v>17</v>
      </c>
    </row>
    <row r="3" spans="1:14" x14ac:dyDescent="0.3">
      <c r="A3" s="2" t="s">
        <v>23</v>
      </c>
      <c r="B3" s="10">
        <v>1000</v>
      </c>
      <c r="C3" s="3">
        <v>840</v>
      </c>
      <c r="D3" s="3">
        <f>B3-C3</f>
        <v>160</v>
      </c>
      <c r="E3" s="6"/>
      <c r="F3" s="2" t="s">
        <v>23</v>
      </c>
      <c r="G3" s="10">
        <v>1000</v>
      </c>
      <c r="H3" s="3">
        <v>840</v>
      </c>
      <c r="I3" s="3">
        <f>G3-H3</f>
        <v>160</v>
      </c>
      <c r="K3" s="2" t="s">
        <v>23</v>
      </c>
      <c r="L3" s="10">
        <v>4500</v>
      </c>
      <c r="M3" s="3">
        <v>840</v>
      </c>
      <c r="N3" s="3">
        <f>L3-M3</f>
        <v>3660</v>
      </c>
    </row>
    <row r="4" spans="1:14" x14ac:dyDescent="0.3">
      <c r="A4" s="2" t="s">
        <v>15</v>
      </c>
      <c r="B4" s="3">
        <f>B3*0.2</f>
        <v>200</v>
      </c>
      <c r="C4" s="3">
        <f t="shared" ref="C4:D4" si="0">C3*0.2</f>
        <v>168</v>
      </c>
      <c r="D4" s="3">
        <f t="shared" si="0"/>
        <v>32</v>
      </c>
      <c r="E4" s="6"/>
      <c r="F4" s="2" t="s">
        <v>15</v>
      </c>
      <c r="G4" s="3">
        <f>G3*0.2</f>
        <v>200</v>
      </c>
      <c r="H4" s="3">
        <f t="shared" ref="H4" si="1">H3*0.2</f>
        <v>168</v>
      </c>
      <c r="I4" s="3">
        <f t="shared" ref="I4" si="2">I3*0.2</f>
        <v>32</v>
      </c>
      <c r="K4" s="2" t="s">
        <v>15</v>
      </c>
      <c r="L4" s="3">
        <f>L3*0.2</f>
        <v>900</v>
      </c>
      <c r="M4" s="3">
        <f t="shared" ref="M4" si="3">M3*0.2</f>
        <v>168</v>
      </c>
      <c r="N4" s="3">
        <f t="shared" ref="N4" si="4">N3*0.2</f>
        <v>732</v>
      </c>
    </row>
    <row r="5" spans="1:14" x14ac:dyDescent="0.3">
      <c r="A5" s="2" t="s">
        <v>16</v>
      </c>
      <c r="B5" s="3">
        <f>B3*0.195</f>
        <v>195</v>
      </c>
      <c r="C5" s="3">
        <f t="shared" ref="C5:D5" si="5">C3*0.195</f>
        <v>163.80000000000001</v>
      </c>
      <c r="D5" s="3">
        <f t="shared" si="5"/>
        <v>31.200000000000003</v>
      </c>
      <c r="E5" s="6"/>
      <c r="F5" s="2" t="s">
        <v>16</v>
      </c>
      <c r="G5" s="3">
        <f>G3*0.195</f>
        <v>195</v>
      </c>
      <c r="H5" s="3">
        <f t="shared" ref="H5:I5" si="6">H3*0.195</f>
        <v>163.80000000000001</v>
      </c>
      <c r="I5" s="3">
        <f t="shared" si="6"/>
        <v>31.200000000000003</v>
      </c>
      <c r="K5" s="2" t="s">
        <v>16</v>
      </c>
      <c r="L5" s="3">
        <f>L3*0.195</f>
        <v>877.5</v>
      </c>
      <c r="M5" s="3">
        <f t="shared" ref="M5:N5" si="7">M3*0.195</f>
        <v>163.80000000000001</v>
      </c>
      <c r="N5" s="3">
        <f t="shared" si="7"/>
        <v>713.7</v>
      </c>
    </row>
    <row r="6" spans="1:14" x14ac:dyDescent="0.3">
      <c r="A6" s="2" t="s">
        <v>14</v>
      </c>
      <c r="B6" s="5">
        <f>B3-B4-B5</f>
        <v>605</v>
      </c>
      <c r="C6" s="5">
        <f t="shared" ref="C6:D6" si="8">C3-C4-C5</f>
        <v>508.2</v>
      </c>
      <c r="D6" s="5">
        <f t="shared" si="8"/>
        <v>96.8</v>
      </c>
      <c r="E6" s="6"/>
      <c r="F6" s="2" t="s">
        <v>14</v>
      </c>
      <c r="G6" s="5">
        <f>G3-G4-G5</f>
        <v>605</v>
      </c>
      <c r="H6" s="5">
        <f t="shared" ref="H6" si="9">H3-H4-H5</f>
        <v>508.2</v>
      </c>
      <c r="I6" s="5">
        <f t="shared" ref="I6" si="10">I3-I4-I5</f>
        <v>96.8</v>
      </c>
      <c r="K6" s="2" t="s">
        <v>14</v>
      </c>
      <c r="L6" s="5">
        <f>L3-L4-L5</f>
        <v>2722.5</v>
      </c>
      <c r="M6" s="5">
        <f t="shared" ref="M6" si="11">M3-M4-M5</f>
        <v>508.2</v>
      </c>
      <c r="N6" s="5">
        <f t="shared" ref="N6" si="12">N3-N4-N5</f>
        <v>2214.3000000000002</v>
      </c>
    </row>
    <row r="7" spans="1:14" x14ac:dyDescent="0.3">
      <c r="A7" s="2" t="s">
        <v>19</v>
      </c>
      <c r="B7" s="3"/>
      <c r="C7" s="3">
        <f>C6*0.2</f>
        <v>101.64</v>
      </c>
      <c r="D7" s="3"/>
      <c r="E7" s="6"/>
      <c r="F7" s="2" t="s">
        <v>21</v>
      </c>
      <c r="G7" s="3"/>
      <c r="H7" s="3">
        <f>H6*0.3</f>
        <v>152.45999999999998</v>
      </c>
      <c r="I7" s="3"/>
      <c r="K7" s="2" t="s">
        <v>21</v>
      </c>
      <c r="L7" s="3"/>
      <c r="M7" s="3">
        <f>M6*0.3</f>
        <v>152.45999999999998</v>
      </c>
      <c r="N7" s="3"/>
    </row>
    <row r="8" spans="1:14" x14ac:dyDescent="0.3">
      <c r="A8" s="2" t="s">
        <v>22</v>
      </c>
      <c r="B8" s="3"/>
      <c r="C8" s="3"/>
      <c r="D8" s="3">
        <f>D6*0.5</f>
        <v>48.4</v>
      </c>
      <c r="E8" s="6"/>
      <c r="F8" s="2" t="s">
        <v>20</v>
      </c>
      <c r="G8" s="3"/>
      <c r="H8" s="3"/>
      <c r="I8" s="3">
        <f>I6*0.5</f>
        <v>48.4</v>
      </c>
      <c r="K8" s="2" t="s">
        <v>20</v>
      </c>
      <c r="L8" s="3"/>
      <c r="M8" s="3"/>
      <c r="N8" s="3">
        <f>N6*0.5</f>
        <v>1107.1500000000001</v>
      </c>
    </row>
    <row r="9" spans="1:14" x14ac:dyDescent="0.3">
      <c r="A9" s="14" t="s">
        <v>13</v>
      </c>
      <c r="B9" s="14"/>
      <c r="C9" s="13">
        <f>C7+D8</f>
        <v>150.04</v>
      </c>
      <c r="D9" s="13"/>
      <c r="E9" s="7"/>
      <c r="F9" s="14" t="s">
        <v>13</v>
      </c>
      <c r="G9" s="14"/>
      <c r="H9" s="13">
        <f>H7+I8</f>
        <v>200.85999999999999</v>
      </c>
      <c r="I9" s="13"/>
      <c r="K9" s="14" t="s">
        <v>13</v>
      </c>
      <c r="L9" s="14"/>
      <c r="M9" s="13">
        <f>M7+N8</f>
        <v>1259.6100000000001</v>
      </c>
      <c r="N9" s="13"/>
    </row>
    <row r="10" spans="1:14" x14ac:dyDescent="0.3">
      <c r="A10" s="1" t="s">
        <v>18</v>
      </c>
      <c r="B10" s="6">
        <f>B6-C9</f>
        <v>454.96000000000004</v>
      </c>
      <c r="C10" s="7"/>
      <c r="D10" s="7"/>
      <c r="E10" s="7"/>
      <c r="F10" t="s">
        <v>18</v>
      </c>
      <c r="G10" s="6">
        <f>G6-H9</f>
        <v>404.14</v>
      </c>
      <c r="H10" s="7"/>
      <c r="I10" s="7"/>
      <c r="K10" t="s">
        <v>18</v>
      </c>
      <c r="L10" s="6">
        <f>L6-M9</f>
        <v>1462.8899999999999</v>
      </c>
      <c r="M10" s="7"/>
      <c r="N10" s="7"/>
    </row>
    <row r="11" spans="1:14" ht="14.4" customHeight="1" x14ac:dyDescent="0.3">
      <c r="G11" s="6"/>
      <c r="H11" s="7"/>
      <c r="I11" s="7"/>
      <c r="M11" s="7"/>
      <c r="N11" s="7"/>
    </row>
    <row r="12" spans="1:14" x14ac:dyDescent="0.3">
      <c r="B12" s="1"/>
      <c r="F12" s="2" t="s">
        <v>5</v>
      </c>
      <c r="G12" s="2" t="s">
        <v>7</v>
      </c>
      <c r="H12" s="2" t="s">
        <v>4</v>
      </c>
      <c r="I12" s="2" t="s">
        <v>6</v>
      </c>
    </row>
    <row r="13" spans="1:14" x14ac:dyDescent="0.3">
      <c r="F13" s="2" t="s">
        <v>10</v>
      </c>
      <c r="G13" s="10">
        <v>2100</v>
      </c>
      <c r="H13" s="8">
        <f>G13*100/G15</f>
        <v>73.684210526315795</v>
      </c>
      <c r="I13" s="3">
        <f>H9*H13/100</f>
        <v>148.00210526315789</v>
      </c>
      <c r="K13" s="2" t="s">
        <v>9</v>
      </c>
      <c r="L13" s="17">
        <v>150</v>
      </c>
      <c r="M13" s="17"/>
      <c r="N13" s="17"/>
    </row>
    <row r="14" spans="1:14" x14ac:dyDescent="0.3">
      <c r="B14" s="6"/>
      <c r="C14" s="6"/>
      <c r="D14" s="6"/>
      <c r="E14" s="6"/>
      <c r="F14" s="2" t="s">
        <v>11</v>
      </c>
      <c r="G14" s="10">
        <v>750</v>
      </c>
      <c r="H14" s="8">
        <f>G14*100/G15</f>
        <v>26.315789473684209</v>
      </c>
      <c r="I14" s="3">
        <f>H9*H14/100</f>
        <v>52.857894736842098</v>
      </c>
      <c r="K14" s="15" t="s">
        <v>24</v>
      </c>
      <c r="L14" s="15"/>
      <c r="M14" s="15"/>
      <c r="N14" s="11">
        <f>M9-L13</f>
        <v>1109.6100000000001</v>
      </c>
    </row>
    <row r="15" spans="1:14" x14ac:dyDescent="0.3">
      <c r="B15" s="6"/>
      <c r="C15" s="6"/>
      <c r="D15" s="6"/>
      <c r="E15" s="6"/>
      <c r="F15" s="2" t="s">
        <v>3</v>
      </c>
      <c r="G15" s="3">
        <f>G14+G13</f>
        <v>2850</v>
      </c>
      <c r="H15" s="2">
        <f>H14+H13</f>
        <v>100</v>
      </c>
      <c r="I15" s="4">
        <f>I14+I13</f>
        <v>200.85999999999999</v>
      </c>
      <c r="K15" s="2" t="s">
        <v>5</v>
      </c>
      <c r="L15" s="2" t="s">
        <v>7</v>
      </c>
      <c r="M15" s="2" t="s">
        <v>4</v>
      </c>
      <c r="N15" s="2" t="s">
        <v>6</v>
      </c>
    </row>
    <row r="16" spans="1:14" x14ac:dyDescent="0.3">
      <c r="B16" s="6"/>
      <c r="C16" s="6"/>
      <c r="D16" s="6"/>
      <c r="E16" s="6"/>
      <c r="K16" s="2" t="s">
        <v>10</v>
      </c>
      <c r="L16" s="10">
        <v>7500</v>
      </c>
      <c r="M16" s="8">
        <f>L16*100/L19</f>
        <v>82.417582417582423</v>
      </c>
      <c r="N16" s="3">
        <f>N14*M16/100</f>
        <v>914.51373626373652</v>
      </c>
    </row>
    <row r="17" spans="1:14" x14ac:dyDescent="0.3">
      <c r="B17" s="6"/>
      <c r="C17" s="6"/>
      <c r="D17" s="6"/>
      <c r="E17" s="6"/>
      <c r="K17" s="2" t="s">
        <v>11</v>
      </c>
      <c r="L17" s="10">
        <v>1100</v>
      </c>
      <c r="M17" s="8">
        <f>L17*100/L19</f>
        <v>12.087912087912088</v>
      </c>
      <c r="N17" s="3">
        <f>N14*M17/100</f>
        <v>134.12868131868134</v>
      </c>
    </row>
    <row r="18" spans="1:14" x14ac:dyDescent="0.3">
      <c r="B18" s="6"/>
      <c r="C18" s="6"/>
      <c r="D18" s="6"/>
      <c r="E18" s="6"/>
      <c r="K18" s="2" t="s">
        <v>12</v>
      </c>
      <c r="L18" s="10">
        <v>500</v>
      </c>
      <c r="M18" s="8">
        <f>L18*100/L19</f>
        <v>5.4945054945054945</v>
      </c>
      <c r="N18" s="3">
        <f>N14*M18/100</f>
        <v>60.967582417582427</v>
      </c>
    </row>
    <row r="19" spans="1:14" x14ac:dyDescent="0.3">
      <c r="B19" s="6"/>
      <c r="C19" s="6"/>
      <c r="D19" s="6"/>
      <c r="E19" s="6"/>
      <c r="K19" s="2" t="s">
        <v>3</v>
      </c>
      <c r="L19" s="3">
        <f>L17+L16+L18</f>
        <v>9100</v>
      </c>
      <c r="M19" s="8">
        <f>M17+M16+M18</f>
        <v>100</v>
      </c>
      <c r="N19" s="5">
        <f>N17+N16+N18</f>
        <v>1109.6100000000004</v>
      </c>
    </row>
    <row r="20" spans="1:14" x14ac:dyDescent="0.3">
      <c r="B20" s="6"/>
      <c r="C20" s="12"/>
      <c r="D20" s="12"/>
      <c r="E20" s="7"/>
    </row>
    <row r="21" spans="1:14" x14ac:dyDescent="0.3">
      <c r="A21" s="1" t="s">
        <v>25</v>
      </c>
      <c r="B21" s="6"/>
      <c r="C21" s="7"/>
      <c r="D21" s="7"/>
      <c r="E21" s="7"/>
    </row>
    <row r="23" spans="1:14" x14ac:dyDescent="0.3">
      <c r="B23" s="6"/>
      <c r="C23" s="9"/>
      <c r="D23" s="6"/>
      <c r="E23" s="6"/>
    </row>
    <row r="24" spans="1:14" x14ac:dyDescent="0.3">
      <c r="B24" s="6"/>
      <c r="C24" s="9"/>
      <c r="D24" s="6"/>
      <c r="E24" s="6"/>
    </row>
    <row r="25" spans="1:14" x14ac:dyDescent="0.3">
      <c r="B25" s="6"/>
    </row>
  </sheetData>
  <mergeCells count="12">
    <mergeCell ref="A9:B9"/>
    <mergeCell ref="K14:M14"/>
    <mergeCell ref="K1:N1"/>
    <mergeCell ref="F1:I1"/>
    <mergeCell ref="A1:D1"/>
    <mergeCell ref="C9:D9"/>
    <mergeCell ref="C20:D20"/>
    <mergeCell ref="H9:I9"/>
    <mergeCell ref="M9:N9"/>
    <mergeCell ref="L13:N13"/>
    <mergeCell ref="K9:L9"/>
    <mergeCell ref="F9:G9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Jolita Lukoševičienė</dc:creator>
  <cp:lastModifiedBy>Kristina Markelytė</cp:lastModifiedBy>
  <cp:lastPrinted>2023-01-26T16:40:12Z</cp:lastPrinted>
  <dcterms:created xsi:type="dcterms:W3CDTF">2015-06-05T18:17:20Z</dcterms:created>
  <dcterms:modified xsi:type="dcterms:W3CDTF">2023-01-27T11:21:28Z</dcterms:modified>
</cp:coreProperties>
</file>